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"/>
    <numFmt numFmtId="166" formatCode="$#,##0"/>
    <numFmt numFmtId="167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002639"/>
      <sz val="16"/>
    </font>
    <font>
      <name val="Calibri"/>
      <b val="1"/>
      <color rgb="003ABFB9"/>
      <sz val="12"/>
    </font>
    <font>
      <name val="Calibri"/>
      <b val="1"/>
      <color rgb="00FFFFFF"/>
      <sz val="11"/>
    </font>
    <font>
      <name val="Calibri"/>
      <color rgb="00002639"/>
      <sz val="11"/>
    </font>
    <font>
      <name val="Calibri"/>
      <b val="1"/>
      <color rgb="00FFD75E"/>
      <sz val="12"/>
    </font>
    <font>
      <name val="Calibri"/>
      <b val="1"/>
      <color rgb="00005F6F"/>
      <sz val="12"/>
    </font>
    <font>
      <name val="Calibri"/>
      <i val="1"/>
      <color rgb="00005F6F"/>
      <sz val="10"/>
    </font>
  </fonts>
  <fills count="5">
    <fill>
      <patternFill/>
    </fill>
    <fill>
      <patternFill patternType="gray125"/>
    </fill>
    <fill>
      <patternFill patternType="solid">
        <fgColor rgb="00002639"/>
      </patternFill>
    </fill>
    <fill>
      <patternFill patternType="solid">
        <fgColor rgb="00EDF5F5"/>
      </patternFill>
    </fill>
    <fill>
      <patternFill patternType="solid">
        <fgColor rgb="00003144"/>
      </patternFill>
    </fill>
  </fills>
  <borders count="2">
    <border>
      <left/>
      <right/>
      <top/>
      <bottom/>
      <diagonal/>
    </border>
    <border>
      <left style="thin">
        <color rgb="00005F6F"/>
      </left>
      <right style="thin">
        <color rgb="00005F6F"/>
      </right>
      <top style="thin">
        <color rgb="00005F6F"/>
      </top>
      <bottom style="thin">
        <color rgb="00005F6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  <xf numFmtId="3" fontId="4" fillId="3" borderId="1" applyAlignment="1" pivotButton="0" quotePrefix="0" xfId="0">
      <alignment horizontal="center" vertical="top"/>
    </xf>
    <xf numFmtId="164" fontId="4" fillId="3" borderId="1" applyAlignment="1" pivotButton="0" quotePrefix="0" xfId="0">
      <alignment horizontal="center" vertical="top"/>
    </xf>
    <xf numFmtId="164" fontId="4" fillId="0" borderId="1" applyAlignment="1" pivotButton="0" quotePrefix="0" xfId="0">
      <alignment horizontal="center" vertical="top"/>
    </xf>
    <xf numFmtId="9" fontId="4" fillId="3" borderId="1" applyAlignment="1" pivotButton="0" quotePrefix="0" xfId="0">
      <alignment horizontal="center" vertical="top"/>
    </xf>
    <xf numFmtId="9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horizontal="center" vertical="top"/>
    </xf>
    <xf numFmtId="165" fontId="4" fillId="3" borderId="1" applyAlignment="1" pivotButton="0" quotePrefix="0" xfId="0">
      <alignment horizontal="center" vertical="top"/>
    </xf>
    <xf numFmtId="166" fontId="4" fillId="0" borderId="1" applyAlignment="1" pivotButton="0" quotePrefix="0" xfId="0">
      <alignment horizontal="center" vertical="top"/>
    </xf>
    <xf numFmtId="167" fontId="4" fillId="3" borderId="1" applyAlignment="1" pivotButton="0" quotePrefix="0" xfId="0">
      <alignment horizontal="center" vertical="top"/>
    </xf>
    <xf numFmtId="0" fontId="5" fillId="4" borderId="1" applyAlignment="1" pivotButton="0" quotePrefix="0" xfId="0">
      <alignment vertical="top" wrapText="1"/>
    </xf>
    <xf numFmtId="164" fontId="5" fillId="4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0" fontId="6" fillId="0" borderId="0" pivotButton="0" quotePrefix="0" xfId="0"/>
    <xf numFmtId="0" fontId="4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D75E"/>
    <outlinePr summaryBelow="1" summaryRight="1"/>
    <pageSetUpPr fitToPage="1"/>
  </sheetPr>
  <dimension ref="A1:E3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Cost per Acceptable Decision</t>
        </is>
      </c>
    </row>
    <row r="2">
      <c r="A2" s="2" t="inlineStr">
        <is>
          <t>The cheapest model is not automatically the cheapest process</t>
        </is>
      </c>
    </row>
    <row r="4" ht="32" customHeight="1">
      <c r="A4" s="3" t="inlineStr">
        <is>
          <t>Inputs</t>
        </is>
      </c>
      <c r="B4" s="3" t="inlineStr">
        <is>
          <t>Decision model + bands</t>
        </is>
      </c>
      <c r="C4" s="3" t="inlineStr">
        <is>
          <t>Cheapest model, loose bands</t>
        </is>
      </c>
      <c r="D4" s="3" t="inlineStr">
        <is>
          <t>LLM paragraph, every item read</t>
        </is>
      </c>
      <c r="E4" s="3" t="inlineStr">
        <is>
          <t>All manual</t>
        </is>
      </c>
    </row>
    <row r="5">
      <c r="A5" s="4" t="inlineStr">
        <is>
          <t>Items per month</t>
        </is>
      </c>
      <c r="B5" s="5" t="n">
        <v>10000</v>
      </c>
      <c r="C5" s="5" t="n">
        <v>10000</v>
      </c>
      <c r="D5" s="5" t="n">
        <v>10000</v>
      </c>
      <c r="E5" s="5" t="n">
        <v>10000</v>
      </c>
    </row>
    <row r="6">
      <c r="A6" s="6" t="inlineStr">
        <is>
          <t>Input tokens per item</t>
        </is>
      </c>
      <c r="B6" s="7" t="n">
        <v>500</v>
      </c>
      <c r="C6" s="7" t="n">
        <v>500</v>
      </c>
      <c r="D6" s="7" t="n">
        <v>500</v>
      </c>
      <c r="E6" s="7" t="n">
        <v>0</v>
      </c>
    </row>
    <row r="7">
      <c r="A7" s="4" t="inlineStr">
        <is>
          <t>Output tokens per item</t>
        </is>
      </c>
      <c r="B7" s="5" t="n">
        <v>0</v>
      </c>
      <c r="C7" s="5" t="n">
        <v>0</v>
      </c>
      <c r="D7" s="5" t="n">
        <v>300</v>
      </c>
      <c r="E7" s="5" t="n">
        <v>0</v>
      </c>
    </row>
    <row r="8">
      <c r="A8" s="6" t="inlineStr">
        <is>
          <t>Input price per million tokens ($, illustrative)</t>
        </is>
      </c>
      <c r="B8" s="8" t="n">
        <v>0.1</v>
      </c>
      <c r="C8" s="8" t="n">
        <v>0.05</v>
      </c>
      <c r="D8" s="8" t="n">
        <v>2</v>
      </c>
      <c r="E8" s="8" t="n">
        <v>0</v>
      </c>
    </row>
    <row r="9">
      <c r="A9" s="4" t="inlineStr">
        <is>
          <t>Output price per million tokens ($, illustrative)</t>
        </is>
      </c>
      <c r="B9" s="9" t="n">
        <v>0</v>
      </c>
      <c r="C9" s="9" t="n">
        <v>0</v>
      </c>
      <c r="D9" s="9" t="n">
        <v>10</v>
      </c>
      <c r="E9" s="9" t="n">
        <v>0</v>
      </c>
    </row>
    <row r="10">
      <c r="A10" s="6" t="inlineStr">
        <is>
          <t>Share auto-routed (no person)</t>
        </is>
      </c>
      <c r="B10" s="10" t="n">
        <v>0.7</v>
      </c>
      <c r="C10" s="10" t="n">
        <v>0.5</v>
      </c>
      <c r="D10" s="10" t="n">
        <v>0</v>
      </c>
      <c r="E10" s="10" t="n">
        <v>0</v>
      </c>
    </row>
    <row r="11">
      <c r="A11" s="4" t="inlineStr">
        <is>
          <t>Share a person confirms</t>
        </is>
      </c>
      <c r="B11" s="11" t="n">
        <v>0.2</v>
      </c>
      <c r="C11" s="11" t="n">
        <v>0</v>
      </c>
      <c r="D11" s="11" t="n">
        <v>1</v>
      </c>
      <c r="E11" s="11" t="n">
        <v>1</v>
      </c>
    </row>
    <row r="12">
      <c r="A12" s="6" t="inlineStr">
        <is>
          <t>Share escalated to a person</t>
        </is>
      </c>
      <c r="B12" s="10" t="n">
        <v>0.1</v>
      </c>
      <c r="C12" s="10" t="n">
        <v>0.5</v>
      </c>
      <c r="D12" s="10" t="n">
        <v>0</v>
      </c>
      <c r="E12" s="10" t="n">
        <v>0</v>
      </c>
    </row>
    <row r="13">
      <c r="A13" s="4" t="inlineStr">
        <is>
          <t>Minutes per confirmation</t>
        </is>
      </c>
      <c r="B13" s="12" t="n">
        <v>1</v>
      </c>
      <c r="C13" s="12" t="n">
        <v>1</v>
      </c>
      <c r="D13" s="12" t="n">
        <v>1.5</v>
      </c>
      <c r="E13" s="12" t="n">
        <v>3</v>
      </c>
    </row>
    <row r="14">
      <c r="A14" s="6" t="inlineStr">
        <is>
          <t>Minutes per escalation</t>
        </is>
      </c>
      <c r="B14" s="13" t="n">
        <v>6</v>
      </c>
      <c r="C14" s="13" t="n">
        <v>6</v>
      </c>
      <c r="D14" s="13" t="n">
        <v>6</v>
      </c>
      <c r="E14" s="13" t="n">
        <v>6</v>
      </c>
    </row>
    <row r="15">
      <c r="A15" s="4" t="inlineStr">
        <is>
          <t>Reviewer cost per hour ($)</t>
        </is>
      </c>
      <c r="B15" s="14" t="n">
        <v>60</v>
      </c>
      <c r="C15" s="14" t="n">
        <v>60</v>
      </c>
      <c r="D15" s="14" t="n">
        <v>60</v>
      </c>
      <c r="E15" s="14" t="n">
        <v>60</v>
      </c>
    </row>
    <row r="16">
      <c r="A16" s="6" t="inlineStr">
        <is>
          <t>Error rate on auto-routed items</t>
        </is>
      </c>
      <c r="B16" s="15" t="n">
        <v>0.01</v>
      </c>
      <c r="C16" s="15" t="n">
        <v>0.02</v>
      </c>
      <c r="D16" s="15" t="n">
        <v>0</v>
      </c>
      <c r="E16" s="15" t="n">
        <v>0</v>
      </c>
    </row>
    <row r="17">
      <c r="A17" s="4" t="inlineStr">
        <is>
          <t>Cost of one uncaught error ($)</t>
        </is>
      </c>
      <c r="B17" s="14" t="n">
        <v>50</v>
      </c>
      <c r="C17" s="14" t="n">
        <v>50</v>
      </c>
      <c r="D17" s="14" t="n">
        <v>50</v>
      </c>
      <c r="E17" s="14" t="n">
        <v>50</v>
      </c>
    </row>
    <row r="19" ht="32" customHeight="1">
      <c r="A19" s="3" t="inlineStr">
        <is>
          <t>Calculated (formulas)</t>
        </is>
      </c>
      <c r="B19" s="3" t="inlineStr">
        <is>
          <t>Decision model + bands</t>
        </is>
      </c>
      <c r="C19" s="3" t="inlineStr">
        <is>
          <t>Cheapest model, loose bands</t>
        </is>
      </c>
      <c r="D19" s="3" t="inlineStr">
        <is>
          <t>LLM paragraph, every item read</t>
        </is>
      </c>
      <c r="E19" s="3" t="inlineStr">
        <is>
          <t>All manual</t>
        </is>
      </c>
    </row>
    <row r="20">
      <c r="A20" s="4" t="inlineStr">
        <is>
          <t>Model cost ($)</t>
        </is>
      </c>
      <c r="B20" s="9">
        <f>B5*(B6*B8+B7*B9)/1000000</f>
        <v/>
      </c>
      <c r="C20" s="9">
        <f>C5*(C6*C8+C7*C9)/1000000</f>
        <v/>
      </c>
      <c r="D20" s="9">
        <f>D5*(D6*D8+D7*D9)/1000000</f>
        <v/>
      </c>
      <c r="E20" s="9">
        <f>E5*(E6*E8+E7*E9)/1000000</f>
        <v/>
      </c>
    </row>
    <row r="21">
      <c r="A21" s="6" t="inlineStr">
        <is>
          <t>Review cost ($)</t>
        </is>
      </c>
      <c r="B21" s="8">
        <f>B5*(B11*B13+B12*B14)*B15/60</f>
        <v/>
      </c>
      <c r="C21" s="8">
        <f>C5*(C11*C13+C12*C14)*C15/60</f>
        <v/>
      </c>
      <c r="D21" s="8">
        <f>D5*(D11*D13+D12*D14)*D15/60</f>
        <v/>
      </c>
      <c r="E21" s="8">
        <f>E5*(E11*E13+E12*E14)*E15/60</f>
        <v/>
      </c>
    </row>
    <row r="22">
      <c r="A22" s="4" t="inlineStr">
        <is>
          <t>Uncaught errors (items)</t>
        </is>
      </c>
      <c r="B22" s="5">
        <f>B5*B10*B16</f>
        <v/>
      </c>
      <c r="C22" s="5">
        <f>C5*C10*C16</f>
        <v/>
      </c>
      <c r="D22" s="5">
        <f>D5*D10*D16</f>
        <v/>
      </c>
      <c r="E22" s="5">
        <f>E5*E10*E16</f>
        <v/>
      </c>
    </row>
    <row r="23">
      <c r="A23" s="6" t="inlineStr">
        <is>
          <t>Cost of uncaught errors ($)</t>
        </is>
      </c>
      <c r="B23" s="8">
        <f>B22*B17</f>
        <v/>
      </c>
      <c r="C23" s="8">
        <f>C22*C17</f>
        <v/>
      </c>
      <c r="D23" s="8">
        <f>D22*D17</f>
        <v/>
      </c>
      <c r="E23" s="8">
        <f>E22*E17</f>
        <v/>
      </c>
    </row>
    <row r="24">
      <c r="A24" s="4" t="inlineStr">
        <is>
          <t>Total cost ($)</t>
        </is>
      </c>
      <c r="B24" s="9">
        <f>B20+B21+B23</f>
        <v/>
      </c>
      <c r="C24" s="9">
        <f>C20+C21+C23</f>
        <v/>
      </c>
      <c r="D24" s="9">
        <f>D20+D21+D23</f>
        <v/>
      </c>
      <c r="E24" s="9">
        <f>E20+E21+E23</f>
        <v/>
      </c>
    </row>
    <row r="25">
      <c r="A25" s="6" t="inlineStr">
        <is>
          <t>Acceptable decisions (items)</t>
        </is>
      </c>
      <c r="B25" s="7">
        <f>B5-B22</f>
        <v/>
      </c>
      <c r="C25" s="7">
        <f>C5-C22</f>
        <v/>
      </c>
      <c r="D25" s="7">
        <f>D5-D22</f>
        <v/>
      </c>
      <c r="E25" s="7">
        <f>E5-E22</f>
        <v/>
      </c>
    </row>
    <row r="26">
      <c r="A26" s="16" t="inlineStr">
        <is>
          <t>Cost per acceptable decision ($)</t>
        </is>
      </c>
      <c r="B26" s="17">
        <f>B24/B25</f>
        <v/>
      </c>
      <c r="C26" s="17">
        <f>C24/C25</f>
        <v/>
      </c>
      <c r="D26" s="17">
        <f>D24/D25</f>
        <v/>
      </c>
      <c r="E26" s="17">
        <f>E24/E25</f>
        <v/>
      </c>
    </row>
    <row r="27">
      <c r="A27" s="4" t="inlineStr">
        <is>
          <t>Shares add to 100%?</t>
        </is>
      </c>
      <c r="B27" s="18">
        <f>IF(ROUND(B10+B11+B12,6)=1,"OK","Fix shares")</f>
        <v/>
      </c>
      <c r="C27" s="18">
        <f>IF(ROUND(C10+C11+C12,6)=1,"OK","Fix shares")</f>
        <v/>
      </c>
      <c r="D27" s="18">
        <f>IF(ROUND(D10+D11+D12,6)=1,"OK","Fix shares")</f>
        <v/>
      </c>
      <c r="E27" s="18">
        <f>IF(ROUND(E10+E11+E12,6)=1,"OK","Fix shares")</f>
        <v/>
      </c>
    </row>
    <row r="29">
      <c r="A29" s="19" t="inlineStr">
        <is>
          <t>How to read this</t>
        </is>
      </c>
    </row>
    <row r="30">
      <c r="A30" s="20" t="inlineStr"/>
    </row>
    <row r="31">
      <c r="A31" s="20" t="inlineStr">
        <is>
          <t>Cost per acceptable decision = (model cost + review cost + cost of uncaught errors) / decisions that ended up right.</t>
        </is>
      </c>
    </row>
    <row r="32">
      <c r="A32" s="20" t="inlineStr">
        <is>
          <t>An item a person confirms or escalates is assumed to end up right; only auto-routed errors slip through.</t>
        </is>
      </c>
    </row>
    <row r="33">
      <c r="A33" s="20" t="inlineStr">
        <is>
          <t>Every number in the yellow-headed input block is a placeholder. Replace it with your own volumes, minutes, rates, and error costs.</t>
        </is>
      </c>
    </row>
    <row r="34">
      <c r="A34" s="20" t="inlineStr">
        <is>
          <t>Prices are illustrative, not any provider's list price. See the article's technical appendix for dated provider prices.</t>
        </is>
      </c>
    </row>
    <row r="35">
      <c r="A35" s="20" t="inlineStr">
        <is>
          <t>Notice which line moves the answer. In this example it is almost never the model price.</t>
        </is>
      </c>
    </row>
    <row r="36">
      <c r="A36" s="20" t="inlineStr"/>
    </row>
    <row r="37">
      <c r="A37" s="20" t="inlineStr">
        <is>
          <t>Educational purposes only; not professional advice. Synthetic numbers.</t>
        </is>
      </c>
    </row>
    <row r="39">
      <c r="A39" s="21" t="inlineStr">
        <is>
          <t>PythonMuse LLC  |  www.pythonmuse.com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2026-10-20T15:18:53Z</dcterms:created>
  <dcterms:modified xmlns:dcterms="http://purl.org/dc/terms/" xmlns:xsi="http://www.w3.org/2001/XMLSchema-instance" xsi:type="dcterms:W3CDTF">2026-10-20T15:18:53Z</dcterms:modified>
</cp:coreProperties>
</file>